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3\Zamówienia publiczne\Zapytanie ofertowe\Odwiert - Zagórzyce Zbiornik\"/>
    </mc:Choice>
  </mc:AlternateContent>
  <xr:revisionPtr revIDLastSave="0" documentId="13_ncr:1_{F989133B-B9BC-4E25-A052-50B112D4FA10}" xr6:coauthVersionLast="47" xr6:coauthVersionMax="47" xr10:uidLastSave="{00000000-0000-0000-0000-000000000000}"/>
  <workbookProtection workbookAlgorithmName="SHA-512" workbookHashValue="fL6uri9Ynvqf6gNh8N+F9zqzvzeKgviLyJYP1fO/vlHpSKhqSZ+chP8W2t2y1n0tErUyGEtP2n/p69/SHpL4xQ==" workbookSaltValue="358k5lu6gyexDDSYr/Po9g==" workbookSpinCount="100000" lockStructure="1"/>
  <bookViews>
    <workbookView xWindow="-120" yWindow="-120" windowWidth="29040" windowHeight="16440" xr2:uid="{CEE2594A-985A-415E-B347-9820EB24714F}"/>
  </bookViews>
  <sheets>
    <sheet name="Przedmi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5" i="1"/>
  <c r="G14" i="1"/>
  <c r="G13" i="1"/>
  <c r="G12" i="1"/>
  <c r="G11" i="1"/>
  <c r="G10" i="1"/>
  <c r="G9" i="1"/>
  <c r="G8" i="1"/>
  <c r="G7" i="1"/>
  <c r="G23" i="1" l="1"/>
  <c r="G16" i="1"/>
  <c r="G24" i="1" l="1"/>
  <c r="G25" i="1" s="1"/>
  <c r="G26" i="1" s="1"/>
</calcChain>
</file>

<file path=xl/sharedStrings.xml><?xml version="1.0" encoding="utf-8"?>
<sst xmlns="http://schemas.openxmlformats.org/spreadsheetml/2006/main" count="74" uniqueCount="51">
  <si>
    <t>Lp.</t>
  </si>
  <si>
    <t>Podstawa wyceny</t>
  </si>
  <si>
    <t>Wyszczególnienie czynności</t>
  </si>
  <si>
    <t>Jedn. miary</t>
  </si>
  <si>
    <t>1. ROBOTY WIERTNICZE</t>
  </si>
  <si>
    <t>kalkulacja własna</t>
  </si>
  <si>
    <t>Transport urządzenia wiertniczego</t>
  </si>
  <si>
    <t>kpl</t>
  </si>
  <si>
    <t>Przygotowanie placu budowy</t>
  </si>
  <si>
    <t>Wiercenie otworu gryzerem Ø 444 mm lub świdrem mimośrodowym (młotkiem wgłębnym) Ø 380mm pod rury okładzinowe Ø 14"(356 mm)</t>
  </si>
  <si>
    <t>m</t>
  </si>
  <si>
    <t>Wyciąganie rur Ø 11¾"z otworu</t>
  </si>
  <si>
    <t>Przerwy technologiczne (cementacja)</t>
  </si>
  <si>
    <t>godz.</t>
  </si>
  <si>
    <t>2. PRÓBNE POMPOWANIE</t>
  </si>
  <si>
    <t>Próbne pompowanie pomiarowe</t>
  </si>
  <si>
    <t>Przerwy technologiczne (chlorowanie, stabilizacja zwierciadła wody)</t>
  </si>
  <si>
    <t>liczba</t>
  </si>
  <si>
    <t>Naniesienie otworu na mapę sytuacyjno-wysokościową oraz zniwelowanie go w dowiązaniu do państwowej sieci geodezyjnej</t>
  </si>
  <si>
    <t>Wiercenie otworu gryzerem Ø 311 mm lub świdrem mimośrodowym (młotkiem wgłębnym) Ø 312 mm</t>
  </si>
  <si>
    <t>Zabudowa w otworze kolumny filtrowej z rur PVC Ø 225 mm DN 200 – część podfiltrowa i nadfiltrowa pełna, z prowadnikami</t>
  </si>
  <si>
    <t>Próbne pompowanie oczyszczające i kontrolne</t>
  </si>
  <si>
    <t>Wykonanie analiz fizyko-chemicznych i bakteriologicznych wody przez laboratorium posiadające akredytację PCA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</si>
  <si>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</si>
  <si>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</si>
  <si>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</si>
  <si>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</si>
  <si>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</si>
  <si>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</si>
  <si>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</si>
  <si>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</si>
  <si>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</si>
  <si>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</si>
  <si>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</si>
  <si>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</si>
  <si>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</si>
  <si>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</si>
  <si>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Razem netto [zł]</t>
  </si>
  <si>
    <t>RAZEM NETTO [zł]</t>
  </si>
  <si>
    <t>RAZEM BRUTTO [zł]</t>
  </si>
  <si>
    <t>VAT [zł]</t>
  </si>
  <si>
    <t>RAZEM PRÓBNE POMPOWANIE NETTO [ZŁ]</t>
  </si>
  <si>
    <t>RAZEM ROBOTY WIERTNICZE NETTO [ZŁ]</t>
  </si>
  <si>
    <t>Cena jedn. netto [zł]</t>
  </si>
  <si>
    <t>Ilość jedn.</t>
  </si>
  <si>
    <t>PRZEDMIAR PRAC / KOSZTORYS OFERTOWY</t>
  </si>
  <si>
    <t>Zał. Nr 2 do zapytania ofertowego</t>
  </si>
  <si>
    <t>Znak sprawy: WM/ZO/14/2023</t>
  </si>
  <si>
    <t>„Wykonanie robót geologicznych dla ujęcia wód podziemnych z utworów kredowych na działce nr 5/3 w Zagórzycach Dworskich gm. Michałowice – wykonanie otworu poszukiwawczego (studziennego) HD-1”</t>
  </si>
  <si>
    <t>Zabudowa wodoszczelna rur okładzinowych Ø 14"(356 mm) w korku cementowym i docementowanie w przestrzeni poza rurowej do głębokości ok. 1,0 m</t>
  </si>
  <si>
    <t>Zabudowa j.w. (poz.1.7) – część czynna perforowana szczelinami ≠ 3 mm bez siatki i bez obsypywania kolumny filtrowej obsypką żwirową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</si>
</sst>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4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44" fontId="6" fillId="0" borderId="2" xfId="1" applyFont="1" applyBorder="1" applyAlignment="1" applyProtection="1">
      <alignment horizontal="center" vertical="center" wrapText="1"/>
      <protection locked="0"/>
    </xf>
    <xf numFmtId="44" fontId="6" fillId="0" borderId="7" xfId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4" fontId="7" fillId="0" borderId="13" xfId="1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 wrapText="1"/>
    </xf>
    <xf numFmtId="44" fontId="8" fillId="0" borderId="16" xfId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4" fontId="9" fillId="0" borderId="7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58B9-8153-4CB9-BBA5-843C566FC837}">
  <dimension ref="A1:G26"/>
  <sheetViews>
    <sheetView tabSelected="1" zoomScaleNormal="100" workbookViewId="0">
      <selection activeCell="E18" sqref="E18:E22"/>
    </sheetView>
  </sheetViews>
  <sheetFormatPr defaultRowHeight="15" x14ac:dyDescent="0.25"/>
  <cols>
    <col min="1" max="1" width="3.5703125" bestFit="1" customWidth="1"/>
    <col min="3" max="3" width="55.5703125" customWidth="1"/>
    <col min="4" max="4" width="6.28515625" customWidth="1"/>
    <col min="5" max="5" width="10.85546875" customWidth="1"/>
    <col min="6" max="6" width="6.28515625" customWidth="1"/>
    <col min="7" max="7" width="14.7109375" customWidth="1"/>
  </cols>
  <sheetData>
    <row r="1" spans="1:7" ht="15" customHeight="1" x14ac:dyDescent="0.25">
      <c r="A1" t="s">
        <v>47</v>
      </c>
      <c r="G1" s="11" t="s">
        <v>46</v>
      </c>
    </row>
    <row r="2" spans="1:7" ht="42.75" customHeight="1" x14ac:dyDescent="0.25">
      <c r="A2" s="19" t="s">
        <v>45</v>
      </c>
      <c r="B2" s="19"/>
      <c r="C2" s="19"/>
      <c r="D2" s="19"/>
      <c r="E2" s="19"/>
      <c r="F2" s="19"/>
      <c r="G2" s="19"/>
    </row>
    <row r="3" spans="1:7" ht="39" customHeight="1" thickBot="1" x14ac:dyDescent="0.3">
      <c r="A3" s="12" t="s">
        <v>48</v>
      </c>
      <c r="B3" s="12"/>
      <c r="C3" s="12"/>
      <c r="D3" s="12"/>
      <c r="E3" s="12"/>
      <c r="F3" s="12"/>
      <c r="G3" s="12"/>
    </row>
    <row r="4" spans="1:7" ht="40.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43</v>
      </c>
      <c r="F4" s="3" t="s">
        <v>44</v>
      </c>
      <c r="G4" s="4" t="s">
        <v>37</v>
      </c>
    </row>
    <row r="5" spans="1:7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6">
        <v>7</v>
      </c>
    </row>
    <row r="6" spans="1:7" ht="24" customHeight="1" x14ac:dyDescent="0.25">
      <c r="A6" s="13" t="s">
        <v>4</v>
      </c>
      <c r="B6" s="14"/>
      <c r="C6" s="14"/>
      <c r="D6" s="14"/>
      <c r="E6" s="14"/>
      <c r="F6" s="14"/>
      <c r="G6" s="15"/>
    </row>
    <row r="7" spans="1:7" ht="39" customHeight="1" x14ac:dyDescent="0.25">
      <c r="A7" s="7" t="s">
        <v>23</v>
      </c>
      <c r="B7" s="1" t="s">
        <v>5</v>
      </c>
      <c r="C7" s="10" t="s">
        <v>6</v>
      </c>
      <c r="D7" s="1" t="s">
        <v>7</v>
      </c>
      <c r="E7" s="18"/>
      <c r="F7" s="1">
        <v>1</v>
      </c>
      <c r="G7" s="8">
        <f>E7*F7</f>
        <v>0</v>
      </c>
    </row>
    <row r="8" spans="1:7" ht="39" customHeight="1" x14ac:dyDescent="0.25">
      <c r="A8" s="7" t="s">
        <v>24</v>
      </c>
      <c r="B8" s="1" t="s">
        <v>5</v>
      </c>
      <c r="C8" s="10" t="s">
        <v>8</v>
      </c>
      <c r="D8" s="1" t="s">
        <v>7</v>
      </c>
      <c r="E8" s="18"/>
      <c r="F8" s="1">
        <v>1</v>
      </c>
      <c r="G8" s="8">
        <f t="shared" ref="G8:G15" si="0">E8*F8</f>
        <v>0</v>
      </c>
    </row>
    <row r="9" spans="1:7" ht="39" customHeight="1" x14ac:dyDescent="0.25">
      <c r="A9" s="7" t="s">
        <v>25</v>
      </c>
      <c r="B9" s="1" t="s">
        <v>5</v>
      </c>
      <c r="C9" s="10" t="s">
        <v>9</v>
      </c>
      <c r="D9" s="1" t="s">
        <v>10</v>
      </c>
      <c r="E9" s="18"/>
      <c r="F9" s="1">
        <v>15</v>
      </c>
      <c r="G9" s="8">
        <f t="shared" si="0"/>
        <v>0</v>
      </c>
    </row>
    <row r="10" spans="1:7" ht="39" customHeight="1" x14ac:dyDescent="0.25">
      <c r="A10" s="7" t="s">
        <v>26</v>
      </c>
      <c r="B10" s="1" t="s">
        <v>5</v>
      </c>
      <c r="C10" s="10" t="s">
        <v>49</v>
      </c>
      <c r="D10" s="1" t="s">
        <v>10</v>
      </c>
      <c r="E10" s="18"/>
      <c r="F10" s="1">
        <v>15</v>
      </c>
      <c r="G10" s="8">
        <f t="shared" si="0"/>
        <v>0</v>
      </c>
    </row>
    <row r="11" spans="1:7" ht="39" customHeight="1" x14ac:dyDescent="0.25">
      <c r="A11" s="7" t="s">
        <v>27</v>
      </c>
      <c r="B11" s="1" t="s">
        <v>5</v>
      </c>
      <c r="C11" s="10" t="s">
        <v>19</v>
      </c>
      <c r="D11" s="1" t="s">
        <v>10</v>
      </c>
      <c r="E11" s="18"/>
      <c r="F11" s="1">
        <v>85</v>
      </c>
      <c r="G11" s="8">
        <f t="shared" si="0"/>
        <v>0</v>
      </c>
    </row>
    <row r="12" spans="1:7" ht="39" customHeight="1" x14ac:dyDescent="0.25">
      <c r="A12" s="7" t="s">
        <v>28</v>
      </c>
      <c r="B12" s="1" t="s">
        <v>5</v>
      </c>
      <c r="C12" s="10" t="s">
        <v>11</v>
      </c>
      <c r="D12" s="1" t="s">
        <v>7</v>
      </c>
      <c r="E12" s="18"/>
      <c r="F12" s="1">
        <v>1</v>
      </c>
      <c r="G12" s="8">
        <f t="shared" si="0"/>
        <v>0</v>
      </c>
    </row>
    <row r="13" spans="1:7" ht="39" customHeight="1" x14ac:dyDescent="0.25">
      <c r="A13" s="7" t="s">
        <v>29</v>
      </c>
      <c r="B13" s="1" t="s">
        <v>5</v>
      </c>
      <c r="C13" s="10" t="s">
        <v>20</v>
      </c>
      <c r="D13" s="1" t="s">
        <v>10</v>
      </c>
      <c r="E13" s="18"/>
      <c r="F13" s="1">
        <v>75</v>
      </c>
      <c r="G13" s="8">
        <f t="shared" si="0"/>
        <v>0</v>
      </c>
    </row>
    <row r="14" spans="1:7" ht="39" customHeight="1" x14ac:dyDescent="0.25">
      <c r="A14" s="7" t="s">
        <v>30</v>
      </c>
      <c r="B14" s="1" t="s">
        <v>5</v>
      </c>
      <c r="C14" s="10" t="s">
        <v>50</v>
      </c>
      <c r="D14" s="1" t="s">
        <v>10</v>
      </c>
      <c r="E14" s="18"/>
      <c r="F14" s="1">
        <v>25</v>
      </c>
      <c r="G14" s="8">
        <f t="shared" si="0"/>
        <v>0</v>
      </c>
    </row>
    <row r="15" spans="1:7" ht="39" customHeight="1" x14ac:dyDescent="0.25">
      <c r="A15" s="7" t="s">
        <v>31</v>
      </c>
      <c r="B15" s="1" t="s">
        <v>5</v>
      </c>
      <c r="C15" s="10" t="s">
        <v>12</v>
      </c>
      <c r="D15" s="1" t="s">
        <v>13</v>
      </c>
      <c r="E15" s="18"/>
      <c r="F15" s="1">
        <v>36</v>
      </c>
      <c r="G15" s="8">
        <f t="shared" si="0"/>
        <v>0</v>
      </c>
    </row>
    <row r="16" spans="1:7" ht="20.100000000000001" customHeight="1" x14ac:dyDescent="0.25">
      <c r="A16" s="16" t="s">
        <v>42</v>
      </c>
      <c r="B16" s="17"/>
      <c r="C16" s="17"/>
      <c r="D16" s="17"/>
      <c r="E16" s="17"/>
      <c r="F16" s="17"/>
      <c r="G16" s="9">
        <f>SUM(G7:G15)</f>
        <v>0</v>
      </c>
    </row>
    <row r="17" spans="1:7" ht="24" customHeight="1" x14ac:dyDescent="0.25">
      <c r="A17" s="13" t="s">
        <v>14</v>
      </c>
      <c r="B17" s="14"/>
      <c r="C17" s="14"/>
      <c r="D17" s="14"/>
      <c r="E17" s="14"/>
      <c r="F17" s="14"/>
      <c r="G17" s="15"/>
    </row>
    <row r="18" spans="1:7" ht="39" customHeight="1" x14ac:dyDescent="0.25">
      <c r="A18" s="20" t="s">
        <v>32</v>
      </c>
      <c r="B18" s="21" t="s">
        <v>5</v>
      </c>
      <c r="C18" s="22" t="s">
        <v>21</v>
      </c>
      <c r="D18" s="21" t="s">
        <v>13</v>
      </c>
      <c r="E18" s="23"/>
      <c r="F18" s="21">
        <v>48</v>
      </c>
      <c r="G18" s="24">
        <f t="shared" ref="G18:G22" si="1">E18*F18</f>
        <v>0</v>
      </c>
    </row>
    <row r="19" spans="1:7" ht="39" customHeight="1" x14ac:dyDescent="0.25">
      <c r="A19" s="20" t="s">
        <v>33</v>
      </c>
      <c r="B19" s="21" t="s">
        <v>5</v>
      </c>
      <c r="C19" s="22" t="s">
        <v>15</v>
      </c>
      <c r="D19" s="21" t="s">
        <v>13</v>
      </c>
      <c r="E19" s="23"/>
      <c r="F19" s="21">
        <v>150</v>
      </c>
      <c r="G19" s="24">
        <f t="shared" si="1"/>
        <v>0</v>
      </c>
    </row>
    <row r="20" spans="1:7" ht="39" customHeight="1" x14ac:dyDescent="0.25">
      <c r="A20" s="20" t="s">
        <v>34</v>
      </c>
      <c r="B20" s="21" t="s">
        <v>5</v>
      </c>
      <c r="C20" s="22" t="s">
        <v>16</v>
      </c>
      <c r="D20" s="21" t="s">
        <v>13</v>
      </c>
      <c r="E20" s="23"/>
      <c r="F20" s="21">
        <v>48</v>
      </c>
      <c r="G20" s="24">
        <f t="shared" si="1"/>
        <v>0</v>
      </c>
    </row>
    <row r="21" spans="1:7" ht="39" customHeight="1" x14ac:dyDescent="0.25">
      <c r="A21" s="20" t="s">
        <v>35</v>
      </c>
      <c r="B21" s="21" t="s">
        <v>5</v>
      </c>
      <c r="C21" s="22" t="s">
        <v>22</v>
      </c>
      <c r="D21" s="21" t="s">
        <v>17</v>
      </c>
      <c r="E21" s="23"/>
      <c r="F21" s="21">
        <v>1</v>
      </c>
      <c r="G21" s="24">
        <f t="shared" si="1"/>
        <v>0</v>
      </c>
    </row>
    <row r="22" spans="1:7" ht="39" customHeight="1" x14ac:dyDescent="0.25">
      <c r="A22" s="20" t="s">
        <v>36</v>
      </c>
      <c r="B22" s="21" t="s">
        <v>5</v>
      </c>
      <c r="C22" s="22" t="s">
        <v>18</v>
      </c>
      <c r="D22" s="21" t="s">
        <v>17</v>
      </c>
      <c r="E22" s="23"/>
      <c r="F22" s="21">
        <v>1</v>
      </c>
      <c r="G22" s="24">
        <f t="shared" si="1"/>
        <v>0</v>
      </c>
    </row>
    <row r="23" spans="1:7" ht="20.100000000000001" customHeight="1" thickBot="1" x14ac:dyDescent="0.3">
      <c r="A23" s="25" t="s">
        <v>41</v>
      </c>
      <c r="B23" s="26"/>
      <c r="C23" s="26"/>
      <c r="D23" s="26"/>
      <c r="E23" s="26"/>
      <c r="F23" s="26"/>
      <c r="G23" s="31">
        <f>SUM(G18:G22)</f>
        <v>0</v>
      </c>
    </row>
    <row r="24" spans="1:7" ht="20.100000000000001" customHeight="1" thickTop="1" x14ac:dyDescent="0.25">
      <c r="A24" s="34" t="s">
        <v>38</v>
      </c>
      <c r="B24" s="35"/>
      <c r="C24" s="35"/>
      <c r="D24" s="35"/>
      <c r="E24" s="35"/>
      <c r="F24" s="35"/>
      <c r="G24" s="29">
        <f>G16+G23</f>
        <v>0</v>
      </c>
    </row>
    <row r="25" spans="1:7" ht="20.100000000000001" customHeight="1" x14ac:dyDescent="0.25">
      <c r="A25" s="32" t="s">
        <v>40</v>
      </c>
      <c r="B25" s="33"/>
      <c r="C25" s="33"/>
      <c r="D25" s="33"/>
      <c r="E25" s="33"/>
      <c r="F25" s="33"/>
      <c r="G25" s="36">
        <f>G24*0.23</f>
        <v>0</v>
      </c>
    </row>
    <row r="26" spans="1:7" ht="20.100000000000001" customHeight="1" thickBot="1" x14ac:dyDescent="0.3">
      <c r="A26" s="27" t="s">
        <v>39</v>
      </c>
      <c r="B26" s="28"/>
      <c r="C26" s="28"/>
      <c r="D26" s="28"/>
      <c r="E26" s="28"/>
      <c r="F26" s="28"/>
      <c r="G26" s="30">
        <f>G24+G25</f>
        <v>0</v>
      </c>
    </row>
  </sheetData>
  <sheetProtection algorithmName="SHA-512" hashValue="DPqKlmbbHvYKD09D4entRvIZVV1rXcRs8vWm/dhTY2z1rdpYTG80iJy2/iYtkVlJo5s7PBjIRcYL4kvR7q/Ujg==" saltValue="bX4utiSWySW5BDR9T8o5/A==" spinCount="100000" sheet="1" objects="1" scenarios="1" selectLockedCells="1"/>
  <mergeCells count="9">
    <mergeCell ref="A2:G2"/>
    <mergeCell ref="A24:F24"/>
    <mergeCell ref="A25:F25"/>
    <mergeCell ref="A26:F26"/>
    <mergeCell ref="A3:G3"/>
    <mergeCell ref="A17:G17"/>
    <mergeCell ref="A23:F23"/>
    <mergeCell ref="A16:F16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2023-10-25T13:27:48Z</cp:lastPrinted>
  <dcterms:created xsi:type="dcterms:W3CDTF">2023-10-20T11:38:44Z</dcterms:created>
  <dcterms:modified xsi:type="dcterms:W3CDTF">2023-10-25T13:30:59Z</dcterms:modified>
</cp:coreProperties>
</file>